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20700" windowHeight="10515" tabRatio="859"/>
  </bookViews>
  <sheets>
    <sheet name="Template" sheetId="23" r:id="rId1"/>
  </sheets>
  <calcPr calcId="145621"/>
</workbook>
</file>

<file path=xl/calcChain.xml><?xml version="1.0" encoding="utf-8"?>
<calcChain xmlns="http://schemas.openxmlformats.org/spreadsheetml/2006/main">
  <c r="F10" i="23" l="1"/>
  <c r="G8" i="23" l="1"/>
  <c r="F33" i="23" s="1"/>
  <c r="G9" i="23"/>
  <c r="F34" i="23" s="1"/>
  <c r="G7" i="23"/>
  <c r="F32" i="23" s="1"/>
  <c r="E35" i="23"/>
  <c r="G35" i="23" s="1"/>
  <c r="D34" i="23"/>
  <c r="D33" i="23"/>
  <c r="D32" i="23"/>
  <c r="F28" i="23"/>
  <c r="E32" i="23" s="1"/>
  <c r="D18" i="23"/>
  <c r="E10" i="23"/>
  <c r="G10" i="23" s="1"/>
  <c r="D10" i="23"/>
  <c r="E33" i="23" l="1"/>
  <c r="E34" i="23" s="1"/>
  <c r="G32" i="23"/>
  <c r="D36" i="23"/>
  <c r="E36" i="23" l="1"/>
  <c r="F36" i="23" s="1"/>
  <c r="G34" i="23"/>
  <c r="G33" i="23"/>
  <c r="G36" i="23" l="1"/>
  <c r="D40" i="23" s="1"/>
  <c r="D41" i="23" l="1"/>
</calcChain>
</file>

<file path=xl/sharedStrings.xml><?xml version="1.0" encoding="utf-8"?>
<sst xmlns="http://schemas.openxmlformats.org/spreadsheetml/2006/main" count="44" uniqueCount="33">
  <si>
    <t># of clients</t>
  </si>
  <si>
    <t>Age  10-19</t>
  </si>
  <si>
    <t>Females</t>
  </si>
  <si>
    <t># of female clients</t>
  </si>
  <si>
    <t># tested for CT</t>
  </si>
  <si>
    <t># positive for CT</t>
  </si>
  <si>
    <t>Total</t>
  </si>
  <si>
    <t>Year:</t>
  </si>
  <si>
    <t>Reserved</t>
  </si>
  <si>
    <t>-</t>
  </si>
  <si>
    <t>Agency Name:</t>
  </si>
  <si>
    <t>NOTE: if no changes expected, estimate based on last year</t>
  </si>
  <si>
    <t xml:space="preserve"> </t>
  </si>
  <si>
    <t># CT tests reserved:</t>
  </si>
  <si>
    <t>Total # CT tests:</t>
  </si>
  <si>
    <t># CT tests remaining for screening:</t>
  </si>
  <si>
    <r>
      <t xml:space="preserve">STEP 1: </t>
    </r>
    <r>
      <rPr>
        <b/>
        <i/>
        <sz val="10"/>
        <color indexed="8"/>
        <rFont val="Calibri"/>
        <family val="2"/>
      </rPr>
      <t>Use data from the most recent year available to fill in the grey boxes below</t>
    </r>
  </si>
  <si>
    <r>
      <t>STEP 2:</t>
    </r>
    <r>
      <rPr>
        <b/>
        <i/>
        <sz val="10"/>
        <color indexed="8"/>
        <rFont val="Calibri"/>
        <family val="2"/>
      </rPr>
      <t xml:space="preserve"> Estimate total number of clients for the coming year and enter it in the grey boxes below</t>
    </r>
  </si>
  <si>
    <r>
      <t>STEP 3:</t>
    </r>
    <r>
      <rPr>
        <b/>
        <i/>
        <sz val="10"/>
        <color indexed="8"/>
        <rFont val="Calibri"/>
        <family val="2"/>
      </rPr>
      <t xml:space="preserve"> Estimate the total number of CT tests available for the coming year and enter it in the grey boxes below</t>
    </r>
  </si>
  <si>
    <r>
      <t>STEP 4:</t>
    </r>
    <r>
      <rPr>
        <b/>
        <i/>
        <sz val="10"/>
        <color indexed="8"/>
        <rFont val="Calibri"/>
        <family val="2"/>
      </rPr>
      <t xml:space="preserve"> Estimate the total number of tests you need to reserve for diagnostic testing and re-testing and enter it in the grey box below</t>
    </r>
  </si>
  <si>
    <r>
      <t xml:space="preserve">STEP 5: </t>
    </r>
    <r>
      <rPr>
        <b/>
        <i/>
        <sz val="10"/>
        <color theme="1"/>
        <rFont val="Calibri"/>
        <family val="2"/>
        <scheme val="minor"/>
      </rPr>
      <t>Review your results below</t>
    </r>
  </si>
  <si>
    <r>
      <t>NOTE: It is important to provide a realistic estimate for this number. See the instruction page</t>
    </r>
    <r>
      <rPr>
        <i/>
        <sz val="9"/>
        <color indexed="8"/>
        <rFont val="Calibri"/>
        <family val="2"/>
      </rPr>
      <t>for guidance  on estimating this number.</t>
    </r>
  </si>
  <si>
    <t>Calculated CT positivity</t>
  </si>
  <si>
    <t>Recommended test allocation    (# of tests)</t>
  </si>
  <si>
    <t># of clients expected</t>
  </si>
  <si>
    <t>Predicted CT positivity</t>
  </si>
  <si>
    <t>Predicted # positive for CT</t>
  </si>
  <si>
    <t>You will detect</t>
  </si>
  <si>
    <t>This is an increase of</t>
  </si>
  <si>
    <t xml:space="preserve"> more cases than you detected last year</t>
  </si>
  <si>
    <t>Predicted outcomes of using the recommended test allocation above:</t>
  </si>
  <si>
    <t>Age  20-25</t>
  </si>
  <si>
    <t>Age  26+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</si>
</sst>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4" fillId="3" borderId="0" xfId="0" applyFont="1" applyFill="1" applyBorder="1"/>
    <xf numFmtId="0" fontId="3" fillId="3" borderId="0" xfId="0" applyFont="1" applyFill="1" applyBorder="1"/>
    <xf numFmtId="3" fontId="5" fillId="0" borderId="0" xfId="0" applyNumberFormat="1" applyFont="1" applyFill="1" applyBorder="1"/>
    <xf numFmtId="3" fontId="6" fillId="2" borderId="11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3" fontId="6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9" fillId="0" borderId="0" xfId="0" applyFont="1" applyFill="1" applyBorder="1"/>
    <xf numFmtId="3" fontId="4" fillId="0" borderId="0" xfId="0" applyNumberFormat="1" applyFont="1" applyFill="1" applyBorder="1"/>
    <xf numFmtId="0" fontId="4" fillId="0" borderId="2" xfId="0" applyFont="1" applyFill="1" applyBorder="1"/>
    <xf numFmtId="0" fontId="7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Fill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 applyAlignment="1">
      <alignment horizontal="right"/>
    </xf>
    <xf numFmtId="0" fontId="7" fillId="0" borderId="0" xfId="0" applyFont="1" applyFill="1" applyBorder="1"/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/>
    <xf numFmtId="0" fontId="0" fillId="0" borderId="0" xfId="0" applyBorder="1" applyAlignment="1"/>
    <xf numFmtId="0" fontId="3" fillId="0" borderId="9" xfId="0" applyFont="1" applyBorder="1"/>
    <xf numFmtId="0" fontId="3" fillId="0" borderId="10" xfId="0" applyFont="1" applyBorder="1"/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/>
    <xf numFmtId="0" fontId="3" fillId="4" borderId="0" xfId="0" applyFont="1" applyFill="1" applyBorder="1"/>
    <xf numFmtId="0" fontId="14" fillId="4" borderId="10" xfId="0" applyFont="1" applyFill="1" applyBorder="1" applyAlignment="1"/>
    <xf numFmtId="0" fontId="3" fillId="4" borderId="10" xfId="0" applyFont="1" applyFill="1" applyBorder="1"/>
    <xf numFmtId="3" fontId="8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right"/>
    </xf>
    <xf numFmtId="0" fontId="3" fillId="4" borderId="7" xfId="0" applyFont="1" applyFill="1" applyBorder="1"/>
    <xf numFmtId="0" fontId="3" fillId="4" borderId="9" xfId="0" applyFont="1" applyFill="1" applyBorder="1"/>
    <xf numFmtId="0" fontId="14" fillId="4" borderId="10" xfId="0" applyFont="1" applyFill="1" applyBorder="1" applyAlignment="1">
      <alignment horizontal="right"/>
    </xf>
    <xf numFmtId="0" fontId="8" fillId="4" borderId="8" xfId="0" applyFont="1" applyFill="1" applyBorder="1" applyAlignment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8" fillId="4" borderId="4" xfId="0" applyFont="1" applyFill="1" applyBorder="1" applyAlignment="1"/>
    <xf numFmtId="164" fontId="8" fillId="4" borderId="10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horizontal="left" indent="6"/>
    </xf>
    <xf numFmtId="0" fontId="8" fillId="4" borderId="6" xfId="0" applyFont="1" applyFill="1" applyBorder="1" applyAlignment="1">
      <alignment horizontal="left" indent="6"/>
    </xf>
    <xf numFmtId="0" fontId="8" fillId="4" borderId="3" xfId="0" applyFont="1" applyFill="1" applyBorder="1" applyAlignment="1">
      <alignment horizontal="left" indent="6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view="pageLayout" zoomScaleNormal="130" zoomScaleSheetLayoutView="115" workbookViewId="0">
      <selection activeCell="C34" sqref="C34"/>
    </sheetView>
  </sheetViews>
  <sheetFormatPr defaultColWidth="9" defaultRowHeight="12.75" x14ac:dyDescent="0.2"/>
  <cols>
    <col min="1" max="1" width="2.5703125" style="1" customWidth="1"/>
    <col min="2" max="2" width="11.5703125" style="1" customWidth="1"/>
    <col min="3" max="3" width="9" style="1"/>
    <col min="4" max="4" width="12.5703125" style="1" customWidth="1"/>
    <col min="5" max="5" width="14.7109375" style="1" customWidth="1"/>
    <col min="6" max="6" width="13.85546875" style="1" customWidth="1"/>
    <col min="7" max="7" width="13.7109375" style="1" customWidth="1"/>
    <col min="8" max="8" width="10.28515625" style="1" customWidth="1"/>
    <col min="9" max="9" width="2.5703125" style="1" customWidth="1"/>
    <col min="10" max="16384" width="9" style="1"/>
  </cols>
  <sheetData>
    <row r="1" spans="1:9" x14ac:dyDescent="0.2">
      <c r="A1" s="28"/>
      <c r="B1" s="29"/>
      <c r="C1" s="29"/>
      <c r="D1" s="29"/>
      <c r="E1" s="29"/>
      <c r="F1" s="29"/>
      <c r="G1" s="29"/>
      <c r="H1" s="29"/>
      <c r="I1" s="55"/>
    </row>
    <row r="2" spans="1:9" ht="12" customHeight="1" x14ac:dyDescent="0.2">
      <c r="A2" s="30"/>
      <c r="B2" s="2"/>
      <c r="C2" s="2"/>
      <c r="D2" s="31" t="s">
        <v>10</v>
      </c>
      <c r="E2" s="39"/>
      <c r="F2" s="40"/>
      <c r="G2" s="2"/>
      <c r="H2" s="2"/>
      <c r="I2" s="56"/>
    </row>
    <row r="3" spans="1:9" x14ac:dyDescent="0.2">
      <c r="A3" s="30"/>
      <c r="B3" s="2"/>
      <c r="C3" s="2"/>
      <c r="D3" s="31" t="s">
        <v>7</v>
      </c>
      <c r="E3" s="39"/>
      <c r="F3" s="39"/>
      <c r="G3" s="2"/>
      <c r="H3" s="2"/>
      <c r="I3" s="56"/>
    </row>
    <row r="4" spans="1:9" x14ac:dyDescent="0.2">
      <c r="A4" s="30"/>
      <c r="B4" s="3"/>
      <c r="C4" s="3"/>
      <c r="D4" s="25"/>
      <c r="E4" s="3"/>
      <c r="F4" s="3"/>
      <c r="G4" s="3"/>
      <c r="H4" s="2"/>
      <c r="I4" s="56"/>
    </row>
    <row r="5" spans="1:9" ht="31.35" customHeight="1" x14ac:dyDescent="0.2">
      <c r="A5" s="30"/>
      <c r="B5" s="12" t="s">
        <v>16</v>
      </c>
      <c r="C5" s="3"/>
      <c r="D5" s="3"/>
      <c r="E5" s="3"/>
      <c r="F5" s="3"/>
      <c r="G5" s="3"/>
      <c r="H5" s="2"/>
      <c r="I5" s="56"/>
    </row>
    <row r="6" spans="1:9" ht="33.75" customHeight="1" x14ac:dyDescent="0.2">
      <c r="A6" s="30"/>
      <c r="B6" s="3"/>
      <c r="C6" s="16" t="s">
        <v>2</v>
      </c>
      <c r="D6" s="17" t="s">
        <v>3</v>
      </c>
      <c r="E6" s="12" t="s">
        <v>4</v>
      </c>
      <c r="F6" s="12" t="s">
        <v>5</v>
      </c>
      <c r="G6" s="12" t="s">
        <v>22</v>
      </c>
      <c r="H6" s="2"/>
      <c r="I6" s="56"/>
    </row>
    <row r="7" spans="1:9" x14ac:dyDescent="0.2">
      <c r="A7" s="30"/>
      <c r="B7" s="5"/>
      <c r="C7" s="5" t="s">
        <v>1</v>
      </c>
      <c r="D7" s="9"/>
      <c r="E7" s="7"/>
      <c r="F7" s="10"/>
      <c r="G7" s="19">
        <f>IF(F7="",0,F7/E7)</f>
        <v>0</v>
      </c>
      <c r="H7" s="63"/>
      <c r="I7" s="56"/>
    </row>
    <row r="8" spans="1:9" x14ac:dyDescent="0.2">
      <c r="A8" s="30"/>
      <c r="B8" s="5"/>
      <c r="C8" s="5" t="s">
        <v>31</v>
      </c>
      <c r="D8" s="9"/>
      <c r="E8" s="8"/>
      <c r="F8" s="10"/>
      <c r="G8" s="19">
        <f>IF(F8="",0,F8/E8)</f>
        <v>0</v>
      </c>
      <c r="H8" s="63"/>
      <c r="I8" s="56"/>
    </row>
    <row r="9" spans="1:9" x14ac:dyDescent="0.2">
      <c r="A9" s="30"/>
      <c r="B9" s="5"/>
      <c r="C9" s="5" t="s">
        <v>32</v>
      </c>
      <c r="D9" s="9"/>
      <c r="E9" s="8"/>
      <c r="F9" s="10"/>
      <c r="G9" s="19">
        <f>IF(F9="",0,F9/E9)</f>
        <v>0</v>
      </c>
      <c r="H9" s="63"/>
      <c r="I9" s="56"/>
    </row>
    <row r="10" spans="1:9" x14ac:dyDescent="0.2">
      <c r="A10" s="30"/>
      <c r="B10" s="5"/>
      <c r="C10" s="5" t="s">
        <v>6</v>
      </c>
      <c r="D10" s="11">
        <f>SUM(D7:D9)</f>
        <v>0</v>
      </c>
      <c r="E10" s="11">
        <f>SUM(E7:E9)</f>
        <v>0</v>
      </c>
      <c r="F10" s="11">
        <f>SUM(F7:F9)</f>
        <v>0</v>
      </c>
      <c r="G10" s="19">
        <f>IF(F10=0,0,F10/E10)</f>
        <v>0</v>
      </c>
      <c r="H10" s="63"/>
      <c r="I10" s="56"/>
    </row>
    <row r="11" spans="1:9" x14ac:dyDescent="0.2">
      <c r="A11" s="30"/>
      <c r="B11" s="5"/>
      <c r="C11" s="5"/>
      <c r="D11" s="18"/>
      <c r="E11" s="4"/>
      <c r="F11" s="2"/>
      <c r="G11" s="2"/>
      <c r="H11" s="2"/>
      <c r="I11" s="56"/>
    </row>
    <row r="12" spans="1:9" ht="25.9" customHeight="1" x14ac:dyDescent="0.2">
      <c r="A12" s="30"/>
      <c r="B12" s="12" t="s">
        <v>17</v>
      </c>
      <c r="C12" s="3"/>
      <c r="D12" s="18"/>
      <c r="E12" s="12"/>
      <c r="F12" s="3"/>
      <c r="G12" s="2"/>
      <c r="H12" s="2"/>
      <c r="I12" s="56"/>
    </row>
    <row r="13" spans="1:9" ht="15.75" customHeight="1" x14ac:dyDescent="0.2">
      <c r="A13" s="30"/>
      <c r="B13" s="3"/>
      <c r="C13" s="32" t="s">
        <v>11</v>
      </c>
      <c r="D13" s="18"/>
      <c r="E13" s="12"/>
      <c r="F13" s="3"/>
      <c r="G13" s="2"/>
      <c r="H13" s="2"/>
      <c r="I13" s="56"/>
    </row>
    <row r="14" spans="1:9" ht="18.75" customHeight="1" x14ac:dyDescent="0.2">
      <c r="A14" s="30"/>
      <c r="B14" s="3"/>
      <c r="C14" s="16"/>
      <c r="D14" s="17" t="s">
        <v>0</v>
      </c>
      <c r="E14" s="17"/>
      <c r="F14" s="3"/>
      <c r="G14" s="2"/>
      <c r="H14" s="2"/>
      <c r="I14" s="56"/>
    </row>
    <row r="15" spans="1:9" x14ac:dyDescent="0.2">
      <c r="A15" s="30"/>
      <c r="B15" s="5"/>
      <c r="C15" s="5" t="s">
        <v>1</v>
      </c>
      <c r="D15" s="9"/>
      <c r="E15" s="6"/>
      <c r="F15" s="2"/>
      <c r="G15" s="2"/>
      <c r="H15" s="2"/>
      <c r="I15" s="56"/>
    </row>
    <row r="16" spans="1:9" x14ac:dyDescent="0.2">
      <c r="A16" s="30"/>
      <c r="B16" s="5"/>
      <c r="C16" s="5" t="s">
        <v>31</v>
      </c>
      <c r="D16" s="9"/>
      <c r="E16" s="6"/>
      <c r="F16" s="2"/>
      <c r="G16" s="2"/>
      <c r="H16" s="2"/>
      <c r="I16" s="56"/>
    </row>
    <row r="17" spans="1:9" x14ac:dyDescent="0.2">
      <c r="A17" s="30"/>
      <c r="B17" s="5"/>
      <c r="C17" s="5" t="s">
        <v>32</v>
      </c>
      <c r="D17" s="9"/>
      <c r="E17" s="6"/>
      <c r="F17" s="2"/>
      <c r="G17" s="2"/>
      <c r="H17" s="2"/>
      <c r="I17" s="56"/>
    </row>
    <row r="18" spans="1:9" x14ac:dyDescent="0.2">
      <c r="A18" s="30"/>
      <c r="B18" s="5"/>
      <c r="C18" s="5" t="s">
        <v>6</v>
      </c>
      <c r="D18" s="11">
        <f>SUM(D15:D17)</f>
        <v>0</v>
      </c>
      <c r="E18" s="22"/>
      <c r="F18" s="2"/>
      <c r="G18" s="2"/>
      <c r="H18" s="2"/>
      <c r="I18" s="56"/>
    </row>
    <row r="19" spans="1:9" x14ac:dyDescent="0.2">
      <c r="A19" s="30"/>
      <c r="B19" s="5"/>
      <c r="C19" s="4"/>
      <c r="D19" s="11"/>
      <c r="E19" s="22"/>
      <c r="F19" s="2"/>
      <c r="G19" s="2"/>
      <c r="H19" s="2"/>
      <c r="I19" s="56"/>
    </row>
    <row r="20" spans="1:9" ht="28.5" customHeight="1" x14ac:dyDescent="0.2">
      <c r="A20" s="30"/>
      <c r="B20" s="12" t="s">
        <v>18</v>
      </c>
      <c r="C20" s="3"/>
      <c r="D20" s="18"/>
      <c r="E20" s="12"/>
      <c r="F20" s="3"/>
      <c r="G20" s="2"/>
      <c r="H20" s="2"/>
      <c r="I20" s="56"/>
    </row>
    <row r="21" spans="1:9" x14ac:dyDescent="0.2">
      <c r="A21" s="30"/>
      <c r="B21" s="3"/>
      <c r="C21" s="32" t="s">
        <v>11</v>
      </c>
      <c r="D21" s="18"/>
      <c r="E21" s="12"/>
      <c r="F21" s="3"/>
      <c r="H21" s="2"/>
      <c r="I21" s="56"/>
    </row>
    <row r="22" spans="1:9" x14ac:dyDescent="0.2">
      <c r="A22" s="30"/>
      <c r="B22" s="5"/>
      <c r="D22" s="41" t="s">
        <v>14</v>
      </c>
      <c r="E22" s="10"/>
      <c r="F22" s="2"/>
      <c r="H22" s="2"/>
      <c r="I22" s="56"/>
    </row>
    <row r="23" spans="1:9" x14ac:dyDescent="0.2">
      <c r="A23" s="30"/>
      <c r="B23" s="3"/>
      <c r="C23" s="21"/>
      <c r="D23" s="3"/>
      <c r="E23" s="22"/>
      <c r="F23" s="3"/>
      <c r="G23" s="3"/>
      <c r="H23" s="2"/>
      <c r="I23" s="56"/>
    </row>
    <row r="24" spans="1:9" ht="32.25" customHeight="1" x14ac:dyDescent="0.25">
      <c r="A24" s="30"/>
      <c r="B24" s="65" t="s">
        <v>19</v>
      </c>
      <c r="C24" s="66"/>
      <c r="D24" s="66"/>
      <c r="E24" s="66"/>
      <c r="F24" s="66"/>
      <c r="G24" s="66"/>
      <c r="H24" s="67"/>
      <c r="I24" s="56"/>
    </row>
    <row r="25" spans="1:9" ht="28.5" customHeight="1" x14ac:dyDescent="0.2">
      <c r="A25" s="30"/>
      <c r="B25" s="2"/>
      <c r="C25" s="64" t="s">
        <v>21</v>
      </c>
      <c r="D25" s="64"/>
      <c r="E25" s="64"/>
      <c r="F25" s="64"/>
      <c r="G25" s="64"/>
      <c r="H25" s="64"/>
      <c r="I25" s="56"/>
    </row>
    <row r="26" spans="1:9" ht="3.75" customHeight="1" x14ac:dyDescent="0.25">
      <c r="A26" s="30"/>
      <c r="B26" s="2" t="s">
        <v>12</v>
      </c>
      <c r="C26" s="33"/>
      <c r="D26" s="34"/>
      <c r="E26" s="34"/>
      <c r="F26" s="34"/>
      <c r="G26" s="35"/>
      <c r="H26" s="36"/>
      <c r="I26" s="56"/>
    </row>
    <row r="27" spans="1:9" ht="15" customHeight="1" x14ac:dyDescent="0.25">
      <c r="A27" s="30"/>
      <c r="B27" s="3"/>
      <c r="D27" s="42" t="s">
        <v>13</v>
      </c>
      <c r="E27" s="10"/>
      <c r="H27" s="36"/>
      <c r="I27" s="56"/>
    </row>
    <row r="28" spans="1:9" ht="15" x14ac:dyDescent="0.25">
      <c r="A28" s="30"/>
      <c r="B28" s="3"/>
      <c r="D28" s="27" t="s">
        <v>15</v>
      </c>
      <c r="E28" s="36"/>
      <c r="F28" s="43">
        <f>E22-E27</f>
        <v>0</v>
      </c>
      <c r="H28" s="36"/>
      <c r="I28" s="56"/>
    </row>
    <row r="29" spans="1:9" ht="31.5" customHeight="1" x14ac:dyDescent="0.25">
      <c r="A29" s="30"/>
      <c r="B29" s="12" t="s">
        <v>20</v>
      </c>
      <c r="D29" s="42"/>
      <c r="H29" s="36"/>
      <c r="I29" s="56"/>
    </row>
    <row r="30" spans="1:9" ht="6" customHeight="1" x14ac:dyDescent="0.25">
      <c r="A30" s="30"/>
      <c r="B30" s="3"/>
      <c r="C30" s="24"/>
      <c r="D30" s="36"/>
      <c r="E30" s="36"/>
      <c r="F30" s="25"/>
      <c r="G30" s="36"/>
      <c r="H30" s="36"/>
      <c r="I30" s="56"/>
    </row>
    <row r="31" spans="1:9" ht="38.25" x14ac:dyDescent="0.2">
      <c r="A31" s="30"/>
      <c r="B31" s="2"/>
      <c r="C31" s="44" t="s">
        <v>2</v>
      </c>
      <c r="D31" s="44" t="s">
        <v>24</v>
      </c>
      <c r="E31" s="44" t="s">
        <v>23</v>
      </c>
      <c r="F31" s="44" t="s">
        <v>25</v>
      </c>
      <c r="G31" s="44" t="s">
        <v>26</v>
      </c>
      <c r="H31" s="2"/>
      <c r="I31" s="56"/>
    </row>
    <row r="32" spans="1:9" x14ac:dyDescent="0.2">
      <c r="A32" s="30"/>
      <c r="B32" s="2"/>
      <c r="C32" s="3" t="s">
        <v>1</v>
      </c>
      <c r="D32" s="11">
        <f>D7</f>
        <v>0</v>
      </c>
      <c r="E32" s="13">
        <f>IF(D15&lt;(F28),D15,F28)</f>
        <v>0</v>
      </c>
      <c r="F32" s="19">
        <f>G7</f>
        <v>0</v>
      </c>
      <c r="G32" s="14">
        <f>E32*F32</f>
        <v>0</v>
      </c>
      <c r="H32" s="2"/>
      <c r="I32" s="56"/>
    </row>
    <row r="33" spans="1:9" x14ac:dyDescent="0.2">
      <c r="A33" s="30"/>
      <c r="B33" s="2"/>
      <c r="C33" s="5" t="s">
        <v>31</v>
      </c>
      <c r="D33" s="11">
        <f>D8</f>
        <v>0</v>
      </c>
      <c r="E33" s="13">
        <f>IF(D16&lt;((F28)-E32),D16,(F28-E32))</f>
        <v>0</v>
      </c>
      <c r="F33" s="19">
        <f>G8</f>
        <v>0</v>
      </c>
      <c r="G33" s="14">
        <f>E33*F33</f>
        <v>0</v>
      </c>
      <c r="H33" s="2"/>
      <c r="I33" s="56"/>
    </row>
    <row r="34" spans="1:9" x14ac:dyDescent="0.2">
      <c r="A34" s="30"/>
      <c r="B34" s="2"/>
      <c r="C34" s="5" t="s">
        <v>32</v>
      </c>
      <c r="D34" s="11">
        <f>D9</f>
        <v>0</v>
      </c>
      <c r="E34" s="13">
        <f>IF(E32+E33&lt;F28,F28-(E32+E33),0)</f>
        <v>0</v>
      </c>
      <c r="F34" s="19">
        <f>G9</f>
        <v>0</v>
      </c>
      <c r="G34" s="14">
        <f>E34*F34</f>
        <v>0</v>
      </c>
      <c r="H34" s="2"/>
      <c r="I34" s="56"/>
    </row>
    <row r="35" spans="1:9" x14ac:dyDescent="0.2">
      <c r="A35" s="30"/>
      <c r="B35" s="2"/>
      <c r="C35" s="3" t="s">
        <v>8</v>
      </c>
      <c r="D35" s="11" t="s">
        <v>9</v>
      </c>
      <c r="E35" s="13">
        <f>E27</f>
        <v>0</v>
      </c>
      <c r="F35" s="19">
        <v>0.13</v>
      </c>
      <c r="G35" s="14">
        <f>E35*F35</f>
        <v>0</v>
      </c>
      <c r="H35" s="2"/>
      <c r="I35" s="56"/>
    </row>
    <row r="36" spans="1:9" x14ac:dyDescent="0.2">
      <c r="A36" s="30"/>
      <c r="B36" s="2"/>
      <c r="C36" s="23" t="s">
        <v>6</v>
      </c>
      <c r="D36" s="15">
        <f>SUM(D32:D35)</f>
        <v>0</v>
      </c>
      <c r="E36" s="26">
        <f>SUM(E32:E35)</f>
        <v>0</v>
      </c>
      <c r="F36" s="20">
        <f>IF(E36=0,0,(((F32*E32)+(F33*E33)+(F34*E34)+(F35*E35)))/E36)</f>
        <v>0</v>
      </c>
      <c r="G36" s="15">
        <f>SUM(G32:G35)</f>
        <v>0</v>
      </c>
      <c r="H36" s="2"/>
      <c r="I36" s="56"/>
    </row>
    <row r="37" spans="1:9" x14ac:dyDescent="0.2">
      <c r="A37" s="30"/>
      <c r="B37" s="2"/>
      <c r="C37" s="2"/>
      <c r="D37" s="3"/>
      <c r="E37" s="18"/>
      <c r="F37" s="3"/>
      <c r="G37" s="2"/>
      <c r="H37" s="2"/>
      <c r="I37" s="56"/>
    </row>
    <row r="38" spans="1:9" ht="13.5" thickBot="1" x14ac:dyDescent="0.25">
      <c r="A38" s="30"/>
      <c r="B38" s="2"/>
      <c r="C38" s="2"/>
      <c r="D38" s="3"/>
      <c r="E38" s="18"/>
      <c r="F38" s="3"/>
      <c r="G38" s="2"/>
      <c r="H38" s="2"/>
      <c r="I38" s="56"/>
    </row>
    <row r="39" spans="1:9" ht="19.5" customHeight="1" x14ac:dyDescent="0.25">
      <c r="A39" s="30"/>
      <c r="B39" s="60" t="s">
        <v>30</v>
      </c>
      <c r="C39" s="61"/>
      <c r="D39" s="61"/>
      <c r="E39" s="61"/>
      <c r="F39" s="61"/>
      <c r="G39" s="61"/>
      <c r="H39" s="62"/>
      <c r="I39" s="56"/>
    </row>
    <row r="40" spans="1:9" ht="23.25" customHeight="1" x14ac:dyDescent="0.25">
      <c r="A40" s="30"/>
      <c r="B40" s="51"/>
      <c r="C40" s="50" t="s">
        <v>27</v>
      </c>
      <c r="D40" s="49">
        <f>G36-F10</f>
        <v>0</v>
      </c>
      <c r="E40" s="45" t="s">
        <v>29</v>
      </c>
      <c r="F40" s="46"/>
      <c r="G40" s="46"/>
      <c r="H40" s="54"/>
      <c r="I40" s="56"/>
    </row>
    <row r="41" spans="1:9" ht="22.5" customHeight="1" thickBot="1" x14ac:dyDescent="0.3">
      <c r="A41" s="30"/>
      <c r="B41" s="52"/>
      <c r="C41" s="53" t="s">
        <v>28</v>
      </c>
      <c r="D41" s="59">
        <f>IF(F10=0,0,G36/F10-1)</f>
        <v>0</v>
      </c>
      <c r="E41" s="47" t="s">
        <v>29</v>
      </c>
      <c r="F41" s="48"/>
      <c r="G41" s="48"/>
      <c r="H41" s="58"/>
      <c r="I41" s="56"/>
    </row>
    <row r="42" spans="1:9" ht="13.5" thickBot="1" x14ac:dyDescent="0.25">
      <c r="A42" s="37"/>
      <c r="B42" s="38"/>
      <c r="C42" s="38"/>
      <c r="D42" s="38"/>
      <c r="E42" s="38"/>
      <c r="F42" s="38"/>
      <c r="G42" s="38"/>
      <c r="H42" s="38"/>
      <c r="I42" s="57"/>
    </row>
  </sheetData>
  <mergeCells count="4">
    <mergeCell ref="B39:H39"/>
    <mergeCell ref="H7:H10"/>
    <mergeCell ref="C25:H25"/>
    <mergeCell ref="B24:H24"/>
  </mergeCells>
  <dataValidations xWindow="654" yWindow="695" count="1">
    <dataValidation allowBlank="1" showInputMessage="1" showErrorMessage="1" promptTitle="CAUTION!" prompt="It is important to be realistic in estimating the number of patients that meet diagnostic testing criteria. See instruction page for guidance on estimating this number." sqref="E27"/>
  </dataValidations>
  <pageMargins left="0.7" right="0.7" top="0.75" bottom="0.75" header="0.3" footer="0.3"/>
  <pageSetup scale="99" orientation="portrait" horizontalDpi="1200" verticalDpi="1200" r:id="rId1"/>
  <headerFooter>
    <oddHeader>&amp;C&amp;"-,Italic"&amp;12Interactive Resource Allocation Worksheet for Chlamydia Screening</oddHeader>
    <oddFooter>&amp;L
Originally developed by Cardea for the Infertility Prevention Project  with support from Centers for Disease Control and Prevention,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Goldenkranz</dc:creator>
  <cp:lastModifiedBy>Sarah G. Salomon</cp:lastModifiedBy>
  <cp:lastPrinted>2013-08-20T18:17:55Z</cp:lastPrinted>
  <dcterms:created xsi:type="dcterms:W3CDTF">2012-05-10T23:45:23Z</dcterms:created>
  <dcterms:modified xsi:type="dcterms:W3CDTF">2014-04-17T20:15:51Z</dcterms:modified>
</cp:coreProperties>
</file>